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psf\Documents\Estados Financieros\"/>
    </mc:Choice>
  </mc:AlternateContent>
  <xr:revisionPtr revIDLastSave="0" documentId="8_{D25A6C09-B6E0-4658-B26D-D24457C2862B}" xr6:coauthVersionLast="44" xr6:coauthVersionMax="44" xr10:uidLastSave="{00000000-0000-0000-0000-000000000000}"/>
  <bookViews>
    <workbookView xWindow="-120" yWindow="-120" windowWidth="20730" windowHeight="11160" xr2:uid="{A528EF46-70C4-4216-9357-129B56F42E30}"/>
  </bookViews>
  <sheets>
    <sheet name="PyP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bmin002">[1]ECABR!#REF!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7" i="1" l="1"/>
  <c r="L27" i="1"/>
  <c r="K27" i="1"/>
  <c r="J27" i="1"/>
  <c r="I27" i="1"/>
  <c r="H27" i="1"/>
  <c r="P25" i="1"/>
  <c r="O25" i="1"/>
  <c r="N25" i="1"/>
  <c r="P24" i="1"/>
  <c r="O24" i="1"/>
  <c r="N24" i="1"/>
  <c r="P23" i="1"/>
  <c r="O23" i="1"/>
  <c r="N23" i="1"/>
  <c r="O22" i="1"/>
  <c r="N22" i="1"/>
  <c r="P21" i="1"/>
  <c r="O21" i="1"/>
  <c r="N21" i="1"/>
  <c r="P20" i="1"/>
  <c r="O20" i="1"/>
  <c r="N20" i="1"/>
  <c r="P19" i="1"/>
  <c r="O19" i="1"/>
  <c r="N19" i="1"/>
  <c r="P18" i="1"/>
  <c r="O18" i="1"/>
  <c r="N18" i="1"/>
  <c r="P17" i="1"/>
  <c r="O17" i="1"/>
  <c r="N17" i="1"/>
  <c r="P16" i="1"/>
  <c r="O16" i="1"/>
  <c r="N16" i="1"/>
  <c r="P15" i="1"/>
  <c r="O15" i="1"/>
  <c r="N15" i="1"/>
  <c r="P14" i="1"/>
  <c r="O14" i="1"/>
  <c r="N14" i="1"/>
  <c r="P13" i="1"/>
  <c r="O13" i="1"/>
  <c r="N13" i="1"/>
  <c r="N27" i="1" s="1"/>
  <c r="N12" i="1"/>
  <c r="M11" i="1"/>
  <c r="L11" i="1"/>
  <c r="K11" i="1"/>
  <c r="P11" i="1" s="1"/>
  <c r="J11" i="1"/>
  <c r="N11" i="1" s="1"/>
  <c r="I11" i="1"/>
  <c r="H11" i="1"/>
  <c r="O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  <author>Compras</author>
  </authors>
  <commentList>
    <comment ref="N7" authorId="0" shapeId="0" xr:uid="{0EBCD636-B270-42B1-A036-15EE5DFCDF66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P22" authorId="1" shapeId="0" xr:uid="{18E6096F-D423-4B0E-8111-DCC9A2DFFF93}">
      <text>
        <r>
          <rPr>
            <b/>
            <sz val="9"/>
            <color indexed="81"/>
            <rFont val="Tahoma"/>
            <family val="2"/>
          </rPr>
          <t>Compras:
Esta tecleado</t>
        </r>
      </text>
    </comment>
  </commentList>
</comments>
</file>

<file path=xl/sharedStrings.xml><?xml version="1.0" encoding="utf-8"?>
<sst xmlns="http://schemas.openxmlformats.org/spreadsheetml/2006/main" count="68" uniqueCount="54">
  <si>
    <t>PROGRAMAS Y PROYECTOS DE INVERSIÓN</t>
  </si>
  <si>
    <t>Del 1 de Enero al 30 de Junio de 2020</t>
  </si>
  <si>
    <t>Ente Público:</t>
  </si>
  <si>
    <t>INSTITUTO TECNOLÓGICO SUPERIOR DE PURÍSIMA DEL RINCÓN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</si>
  <si>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</si>
  <si>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</si>
  <si>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</si>
  <si>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</si>
  <si>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</si>
  <si>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</si>
  <si>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</si>
  <si>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</si>
  <si>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</si>
  <si>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</si>
  <si>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Devengado</t>
  </si>
  <si>
    <t>Pagado</t>
  </si>
  <si>
    <t>Ejercido</t>
  </si>
  <si>
    <t>Devengado/ Aprobado</t>
  </si>
  <si>
    <t>Devengado/ Modificado</t>
  </si>
  <si>
    <t>3 = (1 + 2 )</t>
  </si>
  <si>
    <t>6 = ( 3 - 7 )</t>
  </si>
  <si>
    <t>5/1</t>
  </si>
  <si>
    <t>5/3</t>
  </si>
  <si>
    <t>ADMINISTRACION</t>
  </si>
  <si>
    <t>G1125</t>
  </si>
  <si>
    <t>Administración de lo</t>
  </si>
  <si>
    <t>3058</t>
  </si>
  <si>
    <t>G2106</t>
  </si>
  <si>
    <t>Dirección Estratégica</t>
  </si>
  <si>
    <t>P2109</t>
  </si>
  <si>
    <t>OPERACIÓN DE MANTENI</t>
  </si>
  <si>
    <t>P2112</t>
  </si>
  <si>
    <t>Gestión del proceso</t>
  </si>
  <si>
    <t>P2113</t>
  </si>
  <si>
    <t>LOS CUERPOS ACADÉMIC</t>
  </si>
  <si>
    <t>P2114</t>
  </si>
  <si>
    <t>CURSOS Y EVENTOS DE</t>
  </si>
  <si>
    <t>P2116</t>
  </si>
  <si>
    <t>OPERACIÓN DE SERVICI</t>
  </si>
  <si>
    <t>P2117</t>
  </si>
  <si>
    <t>APLICACIÓN DE PLANES</t>
  </si>
  <si>
    <t>P2411</t>
  </si>
  <si>
    <t>Realización de  acti</t>
  </si>
  <si>
    <t>P2412</t>
  </si>
  <si>
    <t>Operación de incubad</t>
  </si>
  <si>
    <t>P2413</t>
  </si>
  <si>
    <t>Administración e imp</t>
  </si>
  <si>
    <t>P2554</t>
  </si>
  <si>
    <t>P2561</t>
  </si>
  <si>
    <t>Operación de otorgam</t>
  </si>
  <si>
    <t>Q1470</t>
  </si>
  <si>
    <t>INST TEC PURÍSIMA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</si>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</sst>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1" applyFont="1" applyFill="1" applyAlignment="1">
      <alignment horizontal="center"/>
    </xf>
    <xf numFmtId="0" fontId="3" fillId="3" borderId="0" xfId="1" applyFont="1" applyFill="1"/>
    <xf numFmtId="0" fontId="3" fillId="0" borderId="0" xfId="1" applyFont="1"/>
    <xf numFmtId="0" fontId="4" fillId="3" borderId="0" xfId="1" applyFont="1" applyFill="1"/>
    <xf numFmtId="0" fontId="2" fillId="3" borderId="0" xfId="1" applyFont="1" applyFill="1" applyAlignment="1">
      <alignment horizontal="right"/>
    </xf>
    <xf numFmtId="0" fontId="2" fillId="3" borderId="1" xfId="1" applyFont="1" applyFill="1" applyBorder="1" applyProtection="1">
      <protection locked="0"/>
    </xf>
    <xf numFmtId="0" fontId="2" fillId="3" borderId="1" xfId="1" applyFont="1" applyFill="1" applyBorder="1"/>
    <xf numFmtId="0" fontId="3" fillId="3" borderId="1" xfId="1" applyFont="1" applyFill="1" applyBorder="1"/>
    <xf numFmtId="0" fontId="4" fillId="3" borderId="1" xfId="1" applyFont="1" applyFill="1" applyBorder="1"/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0" fontId="2" fillId="2" borderId="10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49" fontId="2" fillId="2" borderId="9" xfId="1" applyNumberFormat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left" vertical="center" wrapText="1"/>
    </xf>
    <xf numFmtId="0" fontId="3" fillId="3" borderId="0" xfId="1" applyFont="1" applyFill="1" applyAlignment="1">
      <alignment horizontal="left" vertical="center" wrapText="1"/>
    </xf>
    <xf numFmtId="0" fontId="3" fillId="3" borderId="11" xfId="1" applyFont="1" applyFill="1" applyBorder="1" applyAlignment="1">
      <alignment horizontal="left" vertical="center" wrapText="1"/>
    </xf>
    <xf numFmtId="0" fontId="3" fillId="3" borderId="11" xfId="1" applyFont="1" applyFill="1" applyBorder="1" applyAlignment="1">
      <alignment horizontal="right" vertical="center" wrapText="1"/>
    </xf>
    <xf numFmtId="0" fontId="3" fillId="3" borderId="12" xfId="1" applyFont="1" applyFill="1" applyBorder="1" applyAlignment="1">
      <alignment horizontal="right" vertical="center" wrapText="1"/>
    </xf>
    <xf numFmtId="0" fontId="3" fillId="3" borderId="5" xfId="1" applyFont="1" applyFill="1" applyBorder="1" applyAlignment="1">
      <alignment horizontal="right" vertical="center" wrapText="1"/>
    </xf>
    <xf numFmtId="0" fontId="3" fillId="3" borderId="12" xfId="1" applyFont="1" applyFill="1" applyBorder="1"/>
    <xf numFmtId="0" fontId="3" fillId="0" borderId="12" xfId="1" applyFont="1" applyBorder="1"/>
    <xf numFmtId="0" fontId="3" fillId="3" borderId="10" xfId="1" applyFont="1" applyFill="1" applyBorder="1" applyAlignment="1">
      <alignment horizontal="justify" vertical="center" wrapText="1"/>
    </xf>
    <xf numFmtId="0" fontId="3" fillId="3" borderId="0" xfId="1" applyFont="1" applyFill="1" applyAlignment="1">
      <alignment horizontal="justify" vertical="center" wrapText="1"/>
    </xf>
    <xf numFmtId="0" fontId="3" fillId="3" borderId="11" xfId="1" applyFont="1" applyFill="1" applyBorder="1" applyAlignment="1">
      <alignment horizontal="justify" vertical="center" wrapText="1"/>
    </xf>
    <xf numFmtId="0" fontId="5" fillId="3" borderId="11" xfId="1" applyFont="1" applyFill="1" applyBorder="1" applyAlignment="1">
      <alignment horizontal="right" vertical="center" wrapText="1"/>
    </xf>
    <xf numFmtId="0" fontId="5" fillId="3" borderId="0" xfId="1" applyFont="1" applyFill="1" applyAlignment="1">
      <alignment horizontal="right" vertical="center" wrapText="1"/>
    </xf>
    <xf numFmtId="43" fontId="5" fillId="3" borderId="12" xfId="1" applyNumberFormat="1" applyFont="1" applyFill="1" applyBorder="1" applyAlignment="1">
      <alignment horizontal="right" vertical="center" wrapText="1"/>
    </xf>
    <xf numFmtId="43" fontId="5" fillId="0" borderId="12" xfId="2" applyFont="1" applyBorder="1" applyAlignment="1">
      <alignment horizontal="right" vertical="top" wrapText="1"/>
    </xf>
    <xf numFmtId="9" fontId="3" fillId="3" borderId="12" xfId="3" applyFont="1" applyFill="1" applyBorder="1"/>
    <xf numFmtId="9" fontId="3" fillId="0" borderId="12" xfId="3" applyFont="1" applyBorder="1"/>
    <xf numFmtId="0" fontId="3" fillId="3" borderId="0" xfId="1" applyFont="1" applyFill="1" applyAlignment="1">
      <alignment horizontal="justify" vertical="center" wrapText="1"/>
    </xf>
    <xf numFmtId="0" fontId="3" fillId="3" borderId="11" xfId="1" applyFont="1" applyFill="1" applyBorder="1" applyAlignment="1">
      <alignment horizontal="justify" vertical="center" wrapText="1"/>
    </xf>
    <xf numFmtId="0" fontId="3" fillId="3" borderId="10" xfId="1" applyFont="1" applyFill="1" applyBorder="1" applyAlignment="1">
      <alignment horizontal="right" vertical="center" wrapText="1"/>
    </xf>
    <xf numFmtId="43" fontId="3" fillId="3" borderId="12" xfId="2" applyFont="1" applyFill="1" applyBorder="1" applyAlignment="1">
      <alignment horizontal="right" vertical="top" wrapText="1"/>
    </xf>
    <xf numFmtId="43" fontId="3" fillId="3" borderId="11" xfId="2" applyFont="1" applyFill="1" applyBorder="1" applyAlignment="1">
      <alignment horizontal="right" vertical="top" wrapText="1"/>
    </xf>
    <xf numFmtId="0" fontId="3" fillId="0" borderId="10" xfId="1" applyFont="1" applyBorder="1"/>
    <xf numFmtId="0" fontId="3" fillId="0" borderId="11" xfId="1" applyFont="1" applyBorder="1"/>
    <xf numFmtId="49" fontId="3" fillId="3" borderId="0" xfId="1" applyNumberFormat="1" applyFont="1" applyFill="1" applyAlignment="1">
      <alignment horizontal="right" vertical="center" wrapText="1"/>
    </xf>
    <xf numFmtId="43" fontId="3" fillId="0" borderId="12" xfId="2" applyFont="1" applyBorder="1"/>
    <xf numFmtId="43" fontId="3" fillId="0" borderId="0" xfId="2" applyFont="1"/>
    <xf numFmtId="43" fontId="3" fillId="0" borderId="12" xfId="2" applyFont="1" applyBorder="1" applyAlignment="1">
      <alignment horizontal="right" vertical="top" wrapText="1"/>
    </xf>
    <xf numFmtId="0" fontId="5" fillId="3" borderId="0" xfId="1" applyFont="1" applyFill="1"/>
    <xf numFmtId="0" fontId="5" fillId="3" borderId="6" xfId="1" applyFont="1" applyFill="1" applyBorder="1" applyAlignment="1">
      <alignment horizontal="justify" vertical="center" wrapText="1"/>
    </xf>
    <xf numFmtId="0" fontId="5" fillId="3" borderId="7" xfId="1" applyFont="1" applyFill="1" applyBorder="1" applyAlignment="1">
      <alignment horizontal="left" vertical="center" wrapText="1" indent="3"/>
    </xf>
    <xf numFmtId="0" fontId="5" fillId="3" borderId="8" xfId="1" applyFont="1" applyFill="1" applyBorder="1" applyAlignment="1">
      <alignment horizontal="left" vertical="center" wrapText="1" indent="3"/>
    </xf>
    <xf numFmtId="0" fontId="5" fillId="3" borderId="9" xfId="1" applyFont="1" applyFill="1" applyBorder="1" applyAlignment="1">
      <alignment horizontal="right" vertical="center" wrapText="1"/>
    </xf>
    <xf numFmtId="4" fontId="5" fillId="3" borderId="9" xfId="1" applyNumberFormat="1" applyFont="1" applyFill="1" applyBorder="1" applyAlignment="1">
      <alignment horizontal="right" vertical="center" wrapText="1"/>
    </xf>
    <xf numFmtId="9" fontId="5" fillId="3" borderId="6" xfId="3" applyFont="1" applyFill="1" applyBorder="1" applyAlignment="1">
      <alignment horizontal="center"/>
    </xf>
    <xf numFmtId="9" fontId="5" fillId="3" borderId="8" xfId="3" applyFont="1" applyFill="1" applyBorder="1" applyAlignment="1">
      <alignment horizontal="center"/>
    </xf>
    <xf numFmtId="0" fontId="5" fillId="0" borderId="0" xfId="1" applyFont="1"/>
    <xf numFmtId="0" fontId="6" fillId="3" borderId="0" xfId="1" applyFont="1" applyFill="1"/>
    <xf numFmtId="0" fontId="7" fillId="0" borderId="0" xfId="1" applyFont="1"/>
    <xf numFmtId="0" fontId="3" fillId="0" borderId="0" xfId="1" applyFont="1" applyAlignment="1">
      <alignment horizontal="center"/>
    </xf>
    <xf numFmtId="0" fontId="5" fillId="3" borderId="0" xfId="1" applyFont="1" applyFill="1" applyAlignment="1" applyProtection="1">
      <alignment horizontal="center"/>
      <protection locked="0"/>
    </xf>
    <xf numFmtId="0" fontId="5" fillId="3" borderId="0" xfId="1" applyFont="1" applyFill="1" applyAlignment="1">
      <alignment horizontal="center"/>
    </xf>
    <xf numFmtId="0" fontId="2" fillId="3" borderId="0" xfId="1" applyFont="1" applyFill="1" applyAlignment="1" applyProtection="1">
      <alignment horizontal="center" vertical="top" wrapText="1"/>
      <protection locked="0"/>
    </xf>
  </cellXfs>
  <cellStyles count="4">
    <cellStyle name="Millares 16" xfId="2" xr:uid="{A82A9D27-911B-4B76-A6F2-92ADD69C3943}"/>
    <cellStyle name="Normal" xfId="0" builtinId="0"/>
    <cellStyle name="Normal 15" xfId="1" xr:uid="{C191046E-9FA1-46DE-8FCB-E1F49C7408AF}"/>
    <cellStyle name="Porcentaje 4" xfId="3" xr:uid="{768E3609-1696-43AF-989B-E474F53929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295269</xdr:colOff>
      <xdr:row>36</xdr:row>
      <xdr:rowOff>133349</xdr:rowOff>
    </xdr:from>
    <xdr:to>
      <xdr:col>15</xdr:col>
      <xdr:colOff>619126</xdr:colOff>
      <xdr:row>45</xdr:row>
      <xdr:rowOff>19050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2FAB05A7-172D-4589-8285-E7FA28DB3A3D}"/>
            </a:ext>
          </a:extLst>
        </xdr:cNvPr>
        <xdr:cNvSpPr txBox="1"/>
      </xdr:nvSpPr>
      <xdr:spPr>
        <a:xfrm>
          <a:off x="9115419" y="6429374"/>
          <a:ext cx="4029082" cy="13430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3</xdr:col>
      <xdr:colOff>657227</xdr:colOff>
      <xdr:row>36</xdr:row>
      <xdr:rowOff>97135</xdr:rowOff>
    </xdr:from>
    <xdr:to>
      <xdr:col>6</xdr:col>
      <xdr:colOff>437697</xdr:colOff>
      <xdr:row>43</xdr:row>
      <xdr:rowOff>104249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60433F73-8B0E-4387-8C28-9C42BEBAA59D}"/>
            </a:ext>
          </a:extLst>
        </xdr:cNvPr>
        <xdr:cNvSpPr txBox="1"/>
      </xdr:nvSpPr>
      <xdr:spPr>
        <a:xfrm>
          <a:off x="1276352" y="6393160"/>
          <a:ext cx="3590470" cy="11405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1100"/>
            </a:lnSpc>
          </a:pPr>
          <a:endParaRPr lang="es-MX" sz="1400" b="1" baseline="0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DOS.FINAN.%202do%20Trim%202020%20ITSP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PH"/>
      <sheetName val="ECSF"/>
      <sheetName val="EFE"/>
      <sheetName val="EAA"/>
      <sheetName val="EADOP"/>
      <sheetName val="IPC"/>
      <sheetName val="Notas PE"/>
      <sheetName val="EAI"/>
      <sheetName val="CA"/>
      <sheetName val="COG"/>
      <sheetName val="CTG"/>
      <sheetName val="CFG"/>
      <sheetName val="EN"/>
      <sheetName val="ID"/>
      <sheetName val="FF"/>
      <sheetName val="GCP"/>
      <sheetName val="PyPI"/>
      <sheetName val="IR"/>
      <sheetName val="IPF"/>
      <sheetName val="Ayudas"/>
      <sheetName val="Rel Cta Banc"/>
      <sheetName val="Gto Federalizado"/>
      <sheetName val="Esq Bur"/>
      <sheetName val="Informacion que dispongan "/>
      <sheetName val="Rel Cta Banc-25"/>
      <sheetName val="BMu"/>
      <sheetName val="BMU2"/>
      <sheetName val="BInmu"/>
      <sheetName val="BInmu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02C65-16B0-4C1C-A937-EAC539EC3DF0}">
  <dimension ref="A1:P34"/>
  <sheetViews>
    <sheetView showGridLines="0" tabSelected="1" view="pageLayout" topLeftCell="F1" zoomScaleNormal="85" workbookViewId="0">
      <selection activeCell="H16" sqref="H16"/>
    </sheetView>
  </sheetViews>
  <sheetFormatPr baseColWidth="10" defaultColWidth="10.28515625" defaultRowHeight="12.75" x14ac:dyDescent="0.2"/>
  <cols>
    <col min="1" max="1" width="2.140625" style="2" customWidth="1"/>
    <col min="2" max="3" width="3.7109375" style="3" customWidth="1"/>
    <col min="4" max="4" width="21.7109375" style="3" customWidth="1"/>
    <col min="5" max="5" width="13.5703125" style="3" customWidth="1"/>
    <col min="6" max="6" width="23.140625" style="3" customWidth="1"/>
    <col min="7" max="7" width="7.42578125" style="3" customWidth="1"/>
    <col min="8" max="8" width="14.42578125" style="3" customWidth="1"/>
    <col min="9" max="9" width="15.42578125" style="3" customWidth="1"/>
    <col min="10" max="10" width="15" style="3" bestFit="1" customWidth="1"/>
    <col min="11" max="11" width="14.85546875" style="3" customWidth="1"/>
    <col min="12" max="12" width="14" style="3" customWidth="1"/>
    <col min="13" max="13" width="15" style="3" customWidth="1"/>
    <col min="14" max="14" width="14.85546875" style="3" customWidth="1"/>
    <col min="15" max="15" width="12.85546875" style="2" customWidth="1"/>
    <col min="16" max="16" width="11.140625" style="3" customWidth="1"/>
    <col min="17" max="17" width="7.140625" style="3" customWidth="1"/>
    <col min="18" max="16384" width="10.28515625" style="3"/>
  </cols>
  <sheetData>
    <row r="1" spans="2:16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6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6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6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6" s="2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8"/>
      <c r="L5" s="8"/>
      <c r="M5" s="9"/>
      <c r="N5" s="4"/>
    </row>
    <row r="6" spans="2:16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6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7"/>
      <c r="N7" s="18" t="s">
        <v>8</v>
      </c>
      <c r="O7" s="19" t="s">
        <v>9</v>
      </c>
      <c r="P7" s="20"/>
    </row>
    <row r="8" spans="2:16" ht="51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18"/>
      <c r="O8" s="27" t="s">
        <v>17</v>
      </c>
      <c r="P8" s="27" t="s">
        <v>18</v>
      </c>
    </row>
    <row r="9" spans="2:16" ht="15.75" customHeight="1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19</v>
      </c>
      <c r="K9" s="26">
        <v>5</v>
      </c>
      <c r="L9" s="26">
        <v>6</v>
      </c>
      <c r="M9" s="26">
        <v>7</v>
      </c>
      <c r="N9" s="26" t="s">
        <v>20</v>
      </c>
      <c r="O9" s="33" t="s">
        <v>21</v>
      </c>
      <c r="P9" s="33" t="s">
        <v>22</v>
      </c>
    </row>
    <row r="10" spans="2:16" ht="15" customHeight="1" x14ac:dyDescent="0.2">
      <c r="B10" s="34"/>
      <c r="C10" s="35"/>
      <c r="D10" s="36"/>
      <c r="E10" s="37"/>
      <c r="F10" s="37"/>
      <c r="G10" s="38"/>
      <c r="H10" s="38"/>
      <c r="I10" s="38"/>
      <c r="J10" s="38"/>
      <c r="K10" s="39"/>
      <c r="L10" s="39"/>
      <c r="M10" s="37"/>
      <c r="N10" s="38"/>
      <c r="O10" s="40"/>
      <c r="P10" s="41"/>
    </row>
    <row r="11" spans="2:16" x14ac:dyDescent="0.2">
      <c r="B11" s="42"/>
      <c r="C11" s="43"/>
      <c r="D11" s="44"/>
      <c r="E11" s="45"/>
      <c r="F11" s="45"/>
      <c r="G11" s="46"/>
      <c r="H11" s="47">
        <f>SUM(H13:H26)</f>
        <v>22858151.34</v>
      </c>
      <c r="I11" s="47">
        <f t="shared" ref="I11:L11" si="0">SUM(I13:I26)</f>
        <v>33689238.090000004</v>
      </c>
      <c r="J11" s="47">
        <f t="shared" si="0"/>
        <v>56547389.43</v>
      </c>
      <c r="K11" s="47">
        <f>SUM(K13:K26)</f>
        <v>531269.26</v>
      </c>
      <c r="L11" s="47">
        <f t="shared" si="0"/>
        <v>22002173.240000002</v>
      </c>
      <c r="M11" s="47">
        <f>SUM(M13:M26)</f>
        <v>28802810.210000001</v>
      </c>
      <c r="N11" s="48">
        <f>+J11-M11</f>
        <v>27744579.219999999</v>
      </c>
      <c r="O11" s="49">
        <f>K11/H11</f>
        <v>2.3242004661607075E-2</v>
      </c>
      <c r="P11" s="50">
        <f>K11/J11</f>
        <v>9.3951155898657022E-3</v>
      </c>
    </row>
    <row r="12" spans="2:16" x14ac:dyDescent="0.2">
      <c r="B12" s="42"/>
      <c r="C12" s="51"/>
      <c r="D12" s="52" t="s">
        <v>23</v>
      </c>
      <c r="E12" s="37"/>
      <c r="F12" s="37"/>
      <c r="G12" s="53"/>
      <c r="H12" s="54"/>
      <c r="I12" s="54"/>
      <c r="J12" s="55"/>
      <c r="K12" s="54"/>
      <c r="L12" s="54"/>
      <c r="M12" s="55"/>
      <c r="N12" s="54">
        <f>+J12-K12</f>
        <v>0</v>
      </c>
      <c r="O12" s="49"/>
      <c r="P12" s="50"/>
    </row>
    <row r="13" spans="2:16" x14ac:dyDescent="0.2">
      <c r="B13" s="56"/>
      <c r="C13" s="51"/>
      <c r="D13" s="52"/>
      <c r="E13" s="41" t="s">
        <v>24</v>
      </c>
      <c r="F13" s="57" t="s">
        <v>25</v>
      </c>
      <c r="G13" s="58" t="s">
        <v>26</v>
      </c>
      <c r="H13" s="59">
        <v>7055386.6200000001</v>
      </c>
      <c r="I13" s="59">
        <v>3924142.24</v>
      </c>
      <c r="J13" s="55">
        <v>10979528.859999999</v>
      </c>
      <c r="K13" s="59">
        <v>183439.1</v>
      </c>
      <c r="L13" s="59">
        <v>4131451.41</v>
      </c>
      <c r="M13" s="60">
        <v>5079054.9400000004</v>
      </c>
      <c r="N13" s="61">
        <f t="shared" ref="N13:N25" si="1">+J13-M13</f>
        <v>5900473.919999999</v>
      </c>
      <c r="O13" s="49">
        <f>K13/H13</f>
        <v>2.599986505062709E-2</v>
      </c>
      <c r="P13" s="50">
        <f t="shared" ref="P13:P21" si="2">K13/J13</f>
        <v>1.6707374454681293E-2</v>
      </c>
    </row>
    <row r="14" spans="2:16" x14ac:dyDescent="0.2">
      <c r="B14" s="56"/>
      <c r="C14" s="43"/>
      <c r="D14" s="44"/>
      <c r="E14" s="41" t="s">
        <v>27</v>
      </c>
      <c r="F14" s="57" t="s">
        <v>28</v>
      </c>
      <c r="G14" s="58" t="s">
        <v>26</v>
      </c>
      <c r="H14" s="59">
        <v>925266.46</v>
      </c>
      <c r="I14" s="59">
        <v>1399377.3800000001</v>
      </c>
      <c r="J14" s="55">
        <v>2324643.8399999999</v>
      </c>
      <c r="K14" s="59">
        <v>19874.689999999999</v>
      </c>
      <c r="L14" s="59">
        <v>918180.16</v>
      </c>
      <c r="M14" s="60">
        <v>1041716.64</v>
      </c>
      <c r="N14" s="61">
        <f t="shared" si="1"/>
        <v>1282927.1999999997</v>
      </c>
      <c r="O14" s="49">
        <f t="shared" ref="O14:O25" si="3">K14/H14</f>
        <v>2.1479963728502596E-2</v>
      </c>
      <c r="P14" s="50">
        <f t="shared" si="2"/>
        <v>8.5495634462438765E-3</v>
      </c>
    </row>
    <row r="15" spans="2:16" x14ac:dyDescent="0.2">
      <c r="B15" s="56"/>
      <c r="C15" s="51"/>
      <c r="D15" s="52"/>
      <c r="E15" s="41" t="s">
        <v>29</v>
      </c>
      <c r="F15" s="57" t="s">
        <v>30</v>
      </c>
      <c r="G15" s="58" t="s">
        <v>26</v>
      </c>
      <c r="H15" s="59">
        <v>863557.99</v>
      </c>
      <c r="I15" s="59">
        <v>752946.83</v>
      </c>
      <c r="J15" s="55">
        <v>1616504.82</v>
      </c>
      <c r="K15" s="59">
        <v>4183.55</v>
      </c>
      <c r="L15" s="59">
        <v>409686.5</v>
      </c>
      <c r="M15" s="60">
        <v>776486.1</v>
      </c>
      <c r="N15" s="61">
        <f t="shared" si="1"/>
        <v>840018.72000000009</v>
      </c>
      <c r="O15" s="49">
        <f t="shared" si="3"/>
        <v>4.8445501615936642E-3</v>
      </c>
      <c r="P15" s="50">
        <f t="shared" si="2"/>
        <v>2.5880219769465335E-3</v>
      </c>
    </row>
    <row r="16" spans="2:16" x14ac:dyDescent="0.2">
      <c r="B16" s="56"/>
      <c r="C16" s="51"/>
      <c r="D16" s="52"/>
      <c r="E16" s="41" t="s">
        <v>31</v>
      </c>
      <c r="F16" s="57" t="s">
        <v>32</v>
      </c>
      <c r="G16" s="58" t="s">
        <v>26</v>
      </c>
      <c r="H16" s="59">
        <v>385615.42</v>
      </c>
      <c r="I16" s="59">
        <v>1034431.9</v>
      </c>
      <c r="J16" s="55">
        <v>1420047.32</v>
      </c>
      <c r="K16" s="59"/>
      <c r="L16" s="59">
        <v>638175.18999999994</v>
      </c>
      <c r="M16" s="60">
        <v>676361.5</v>
      </c>
      <c r="N16" s="61">
        <f t="shared" si="1"/>
        <v>743685.82000000007</v>
      </c>
      <c r="O16" s="49">
        <f t="shared" si="3"/>
        <v>0</v>
      </c>
      <c r="P16" s="50">
        <f t="shared" si="2"/>
        <v>0</v>
      </c>
    </row>
    <row r="17" spans="1:16" x14ac:dyDescent="0.2">
      <c r="B17" s="56"/>
      <c r="C17" s="51"/>
      <c r="D17" s="52"/>
      <c r="E17" s="41" t="s">
        <v>33</v>
      </c>
      <c r="F17" s="57" t="s">
        <v>34</v>
      </c>
      <c r="G17" s="58" t="s">
        <v>26</v>
      </c>
      <c r="H17" s="59">
        <v>863350.34</v>
      </c>
      <c r="I17" s="59">
        <v>892151.7</v>
      </c>
      <c r="J17" s="55">
        <v>1755502.04</v>
      </c>
      <c r="K17" s="59"/>
      <c r="L17" s="59">
        <v>655664.35</v>
      </c>
      <c r="M17" s="60">
        <v>666085.6</v>
      </c>
      <c r="N17" s="61">
        <f t="shared" si="1"/>
        <v>1089416.44</v>
      </c>
      <c r="O17" s="49">
        <f t="shared" si="3"/>
        <v>0</v>
      </c>
      <c r="P17" s="50">
        <f t="shared" si="2"/>
        <v>0</v>
      </c>
    </row>
    <row r="18" spans="1:16" x14ac:dyDescent="0.2">
      <c r="B18" s="56"/>
      <c r="C18" s="51"/>
      <c r="D18" s="52"/>
      <c r="E18" s="41" t="s">
        <v>35</v>
      </c>
      <c r="F18" s="57" t="s">
        <v>36</v>
      </c>
      <c r="G18" s="58" t="s">
        <v>26</v>
      </c>
      <c r="H18" s="59">
        <v>392331.41</v>
      </c>
      <c r="I18" s="59">
        <v>518937.64</v>
      </c>
      <c r="J18" s="55">
        <v>911269.05</v>
      </c>
      <c r="K18" s="59"/>
      <c r="L18" s="59">
        <v>386031.2</v>
      </c>
      <c r="M18" s="60">
        <v>407919.34</v>
      </c>
      <c r="N18" s="61">
        <f t="shared" si="1"/>
        <v>503349.71</v>
      </c>
      <c r="O18" s="49">
        <f t="shared" si="3"/>
        <v>0</v>
      </c>
      <c r="P18" s="50">
        <f t="shared" si="2"/>
        <v>0</v>
      </c>
    </row>
    <row r="19" spans="1:16" x14ac:dyDescent="0.2">
      <c r="B19" s="56"/>
      <c r="C19" s="51"/>
      <c r="D19" s="52"/>
      <c r="E19" s="41" t="s">
        <v>37</v>
      </c>
      <c r="F19" s="57" t="s">
        <v>38</v>
      </c>
      <c r="G19" s="58" t="s">
        <v>26</v>
      </c>
      <c r="H19" s="59">
        <v>798395.21</v>
      </c>
      <c r="I19" s="59">
        <v>746321.59</v>
      </c>
      <c r="J19" s="55">
        <v>1544716.8</v>
      </c>
      <c r="K19" s="59"/>
      <c r="L19" s="59">
        <v>629693.9</v>
      </c>
      <c r="M19" s="60">
        <v>693625.97</v>
      </c>
      <c r="N19" s="61">
        <f t="shared" si="1"/>
        <v>851090.83000000007</v>
      </c>
      <c r="O19" s="49">
        <f t="shared" si="3"/>
        <v>0</v>
      </c>
      <c r="P19" s="50">
        <f t="shared" si="2"/>
        <v>0</v>
      </c>
    </row>
    <row r="20" spans="1:16" x14ac:dyDescent="0.2">
      <c r="B20" s="56"/>
      <c r="C20" s="51"/>
      <c r="D20" s="52"/>
      <c r="E20" s="41" t="s">
        <v>39</v>
      </c>
      <c r="F20" s="57" t="s">
        <v>40</v>
      </c>
      <c r="G20" s="58" t="s">
        <v>26</v>
      </c>
      <c r="H20" s="59">
        <v>148337.32</v>
      </c>
      <c r="I20" s="59">
        <v>207515.48</v>
      </c>
      <c r="J20" s="55">
        <v>355852.79999999999</v>
      </c>
      <c r="K20" s="59"/>
      <c r="L20" s="59">
        <v>156059.57</v>
      </c>
      <c r="M20" s="60">
        <v>158167.39000000001</v>
      </c>
      <c r="N20" s="61">
        <f t="shared" si="1"/>
        <v>197685.40999999997</v>
      </c>
      <c r="O20" s="49">
        <f t="shared" si="3"/>
        <v>0</v>
      </c>
      <c r="P20" s="50">
        <f t="shared" si="2"/>
        <v>0</v>
      </c>
    </row>
    <row r="21" spans="1:16" x14ac:dyDescent="0.2">
      <c r="B21" s="56"/>
      <c r="C21" s="51"/>
      <c r="D21" s="52"/>
      <c r="E21" s="41" t="s">
        <v>41</v>
      </c>
      <c r="F21" s="57" t="s">
        <v>42</v>
      </c>
      <c r="G21" s="58" t="s">
        <v>26</v>
      </c>
      <c r="H21" s="59">
        <v>9500</v>
      </c>
      <c r="I21" s="59">
        <v>8500</v>
      </c>
      <c r="J21" s="55">
        <v>18000</v>
      </c>
      <c r="K21" s="59"/>
      <c r="L21" s="59">
        <v>1000</v>
      </c>
      <c r="M21" s="60">
        <v>1333.32</v>
      </c>
      <c r="N21" s="61">
        <f t="shared" si="1"/>
        <v>16666.68</v>
      </c>
      <c r="O21" s="49">
        <f t="shared" si="3"/>
        <v>0</v>
      </c>
      <c r="P21" s="50">
        <f t="shared" si="2"/>
        <v>0</v>
      </c>
    </row>
    <row r="22" spans="1:16" x14ac:dyDescent="0.2">
      <c r="B22" s="56"/>
      <c r="C22" s="51"/>
      <c r="D22" s="52"/>
      <c r="E22" s="41" t="s">
        <v>43</v>
      </c>
      <c r="F22" s="57" t="s">
        <v>44</v>
      </c>
      <c r="G22" s="58" t="s">
        <v>26</v>
      </c>
      <c r="H22" s="59">
        <v>1000</v>
      </c>
      <c r="I22" s="59">
        <v>0</v>
      </c>
      <c r="J22" s="55">
        <v>1000</v>
      </c>
      <c r="K22" s="59"/>
      <c r="L22" s="59"/>
      <c r="M22" s="60">
        <v>333.32</v>
      </c>
      <c r="N22" s="61">
        <f t="shared" si="1"/>
        <v>666.68000000000006</v>
      </c>
      <c r="O22" s="49">
        <f t="shared" si="3"/>
        <v>0</v>
      </c>
      <c r="P22" s="50">
        <v>0</v>
      </c>
    </row>
    <row r="23" spans="1:16" x14ac:dyDescent="0.2">
      <c r="B23" s="56"/>
      <c r="C23" s="51"/>
      <c r="D23" s="52"/>
      <c r="E23" s="41" t="s">
        <v>45</v>
      </c>
      <c r="F23" s="57" t="s">
        <v>46</v>
      </c>
      <c r="G23" s="58" t="s">
        <v>26</v>
      </c>
      <c r="H23" s="59">
        <v>15500</v>
      </c>
      <c r="I23" s="59">
        <v>1492539.75</v>
      </c>
      <c r="J23" s="55">
        <v>1508039.75</v>
      </c>
      <c r="K23" s="59"/>
      <c r="L23" s="59">
        <v>643721.24</v>
      </c>
      <c r="M23" s="60">
        <v>648017.74</v>
      </c>
      <c r="N23" s="61">
        <f t="shared" si="1"/>
        <v>860022.01</v>
      </c>
      <c r="O23" s="49">
        <f t="shared" si="3"/>
        <v>0</v>
      </c>
      <c r="P23" s="50">
        <f t="shared" ref="P23:P25" si="4">K23/J23</f>
        <v>0</v>
      </c>
    </row>
    <row r="24" spans="1:16" x14ac:dyDescent="0.2">
      <c r="B24" s="56"/>
      <c r="C24" s="51"/>
      <c r="D24" s="52"/>
      <c r="E24" s="41" t="s">
        <v>47</v>
      </c>
      <c r="F24" s="57" t="s">
        <v>46</v>
      </c>
      <c r="G24" s="58" t="s">
        <v>26</v>
      </c>
      <c r="H24" s="59">
        <v>11055804.76</v>
      </c>
      <c r="I24" s="59">
        <v>17397864.100000001</v>
      </c>
      <c r="J24" s="55">
        <v>28453668.859999999</v>
      </c>
      <c r="K24" s="59">
        <v>323771.92</v>
      </c>
      <c r="L24" s="59">
        <v>10712623.5</v>
      </c>
      <c r="M24" s="60">
        <v>13399873.18</v>
      </c>
      <c r="N24" s="61">
        <f t="shared" si="1"/>
        <v>15053795.68</v>
      </c>
      <c r="O24" s="49">
        <f t="shared" si="3"/>
        <v>2.9285242189823184E-2</v>
      </c>
      <c r="P24" s="50">
        <f t="shared" si="4"/>
        <v>1.1378916427018543E-2</v>
      </c>
    </row>
    <row r="25" spans="1:16" x14ac:dyDescent="0.2">
      <c r="B25" s="56"/>
      <c r="C25" s="51"/>
      <c r="D25" s="52"/>
      <c r="E25" s="41" t="s">
        <v>48</v>
      </c>
      <c r="F25" s="57" t="s">
        <v>49</v>
      </c>
      <c r="G25" s="58" t="s">
        <v>26</v>
      </c>
      <c r="H25" s="59">
        <v>344105.81</v>
      </c>
      <c r="I25" s="59">
        <v>404865.91</v>
      </c>
      <c r="J25" s="55">
        <v>748971.72</v>
      </c>
      <c r="K25" s="59"/>
      <c r="L25" s="59">
        <v>350592.62</v>
      </c>
      <c r="M25" s="60">
        <v>351037.27</v>
      </c>
      <c r="N25" s="61">
        <f t="shared" si="1"/>
        <v>397934.44999999995</v>
      </c>
      <c r="O25" s="49">
        <f t="shared" si="3"/>
        <v>0</v>
      </c>
      <c r="P25" s="50">
        <f t="shared" si="4"/>
        <v>0</v>
      </c>
    </row>
    <row r="26" spans="1:16" x14ac:dyDescent="0.2">
      <c r="B26" s="56"/>
      <c r="C26" s="51"/>
      <c r="D26" s="52"/>
      <c r="E26" s="41" t="s">
        <v>50</v>
      </c>
      <c r="F26" s="57" t="s">
        <v>51</v>
      </c>
      <c r="G26" s="58" t="s">
        <v>26</v>
      </c>
      <c r="H26" s="59"/>
      <c r="I26" s="59">
        <v>4909643.57</v>
      </c>
      <c r="J26" s="55">
        <v>4909643.57</v>
      </c>
      <c r="K26" s="59"/>
      <c r="L26" s="59">
        <v>2369293.6</v>
      </c>
      <c r="M26" s="60">
        <v>4902797.9000000004</v>
      </c>
      <c r="N26" s="61"/>
      <c r="O26" s="49"/>
      <c r="P26" s="50"/>
    </row>
    <row r="27" spans="1:16" s="70" customFormat="1" x14ac:dyDescent="0.2">
      <c r="A27" s="62"/>
      <c r="B27" s="63"/>
      <c r="C27" s="64" t="s">
        <v>52</v>
      </c>
      <c r="D27" s="65"/>
      <c r="E27" s="66">
        <v>0</v>
      </c>
      <c r="F27" s="66">
        <v>0</v>
      </c>
      <c r="G27" s="66">
        <v>0</v>
      </c>
      <c r="H27" s="67">
        <f t="shared" ref="H27:N27" si="5">SUM(H13:H26)</f>
        <v>22858151.34</v>
      </c>
      <c r="I27" s="67">
        <f t="shared" si="5"/>
        <v>33689238.090000004</v>
      </c>
      <c r="J27" s="67">
        <f t="shared" si="5"/>
        <v>56547389.43</v>
      </c>
      <c r="K27" s="67">
        <f t="shared" si="5"/>
        <v>531269.26</v>
      </c>
      <c r="L27" s="67">
        <f t="shared" si="5"/>
        <v>22002173.240000002</v>
      </c>
      <c r="M27" s="67">
        <f t="shared" si="5"/>
        <v>28802810.210000001</v>
      </c>
      <c r="N27" s="67">
        <f t="shared" si="5"/>
        <v>27737733.549999997</v>
      </c>
      <c r="O27" s="68"/>
      <c r="P27" s="69"/>
    </row>
    <row r="28" spans="1:16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6" x14ac:dyDescent="0.2">
      <c r="B29" s="71" t="s">
        <v>53</v>
      </c>
      <c r="G29" s="2"/>
      <c r="H29" s="2"/>
      <c r="I29" s="2"/>
      <c r="J29" s="2"/>
      <c r="K29" s="2"/>
      <c r="L29" s="2"/>
      <c r="M29" s="2"/>
      <c r="N29" s="2"/>
    </row>
    <row r="32" spans="1:16" x14ac:dyDescent="0.2">
      <c r="K32" s="72"/>
      <c r="L32" s="72"/>
      <c r="M32" s="72"/>
    </row>
    <row r="33" spans="4:14" ht="12.75" customHeight="1" x14ac:dyDescent="0.2">
      <c r="D33" s="73"/>
      <c r="E33" s="74"/>
      <c r="F33" s="74"/>
      <c r="G33" s="73"/>
      <c r="H33" s="2"/>
      <c r="I33" s="2"/>
      <c r="J33" s="2"/>
      <c r="K33" s="2"/>
      <c r="L33" s="75"/>
      <c r="M33" s="2"/>
      <c r="N33" s="2"/>
    </row>
    <row r="34" spans="4:14" ht="12.75" customHeight="1" x14ac:dyDescent="0.2">
      <c r="D34" s="76"/>
      <c r="E34" s="76"/>
      <c r="F34" s="76"/>
      <c r="G34" s="73"/>
      <c r="I34" s="2"/>
      <c r="J34" s="2"/>
      <c r="K34" s="2"/>
      <c r="L34" s="75"/>
      <c r="M34" s="2"/>
      <c r="N34" s="2"/>
    </row>
  </sheetData>
  <mergeCells count="15">
    <mergeCell ref="D34:F34"/>
    <mergeCell ref="O7:P7"/>
    <mergeCell ref="B10:D10"/>
    <mergeCell ref="C11:D11"/>
    <mergeCell ref="C14:D14"/>
    <mergeCell ref="C27:D27"/>
    <mergeCell ref="O27:P27"/>
    <mergeCell ref="B1:N1"/>
    <mergeCell ref="B2:N2"/>
    <mergeCell ref="B3:N3"/>
    <mergeCell ref="B7:D9"/>
    <mergeCell ref="E7:E9"/>
    <mergeCell ref="G7:G9"/>
    <mergeCell ref="H7:M7"/>
    <mergeCell ref="N7:N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O7" xr:uid="{08430F02-D93F-4AF2-9C50-F8F28CDD840B}"/>
  </dataValidations>
  <pageMargins left="0.23622047244094491" right="0.70866141732283472" top="0.43307086614173229" bottom="0.74803149606299213" header="0.31496062992125984" footer="0.31496062992125984"/>
  <pageSetup scale="57" fitToHeight="0" orientation="landscape" horizontalDpi="4294967294" verticalDpi="4294967294" r:id="rId1"/>
  <headerFooter>
    <oddFooter>&amp;CPágina 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Karina Perez Lara</dc:creator>
  <cp:lastModifiedBy>Edith Karina Perez Lara</cp:lastModifiedBy>
  <dcterms:created xsi:type="dcterms:W3CDTF">2020-07-19T18:30:59Z</dcterms:created>
  <dcterms:modified xsi:type="dcterms:W3CDTF">2020-07-19T18:31:14Z</dcterms:modified>
</cp:coreProperties>
</file>